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  <sheet name="Πινακάς 8" sheetId="2" r:id="rId2"/>
  </sheets>
  <definedNames>
    <definedName name="_xlnm.Print_Area" localSheetId="0">'Πίνακας 7'!$A$1:$U$31</definedName>
    <definedName name="_xlnm.Print_Area" localSheetId="1">'Πινακάς 8'!$A$1:$S$31</definedName>
  </definedNames>
  <calcPr fullCalcOnLoad="1"/>
</workbook>
</file>

<file path=xl/sharedStrings.xml><?xml version="1.0" encoding="utf-8"?>
<sst xmlns="http://schemas.openxmlformats.org/spreadsheetml/2006/main" count="113" uniqueCount="34">
  <si>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</si>
  <si>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</si>
  <si>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</si>
  <si>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</si>
  <si>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</si>
  <si>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</si>
  <si>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</si>
  <si>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</si>
  <si>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</si>
  <si>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</si>
  <si>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</si>
  <si>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</si>
  <si>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</si>
  <si>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</si>
  <si>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</si>
  <si>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</si>
  <si>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</si>
  <si>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</si>
  <si>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</si>
  <si>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</si>
  <si>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</si>
  <si>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</si>
  <si>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</si>
  <si>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</si>
  <si>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</si>
  <si>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Απασχόληση</t>
  </si>
  <si>
    <t>% μεταβολή</t>
  </si>
  <si>
    <t>Μεταβολή 2010-2011</t>
  </si>
  <si>
    <t>58R</t>
  </si>
  <si>
    <t>53R</t>
  </si>
  <si>
    <t>Τριτοβάθμια Εκπαίδ.</t>
  </si>
  <si>
    <t>Οκτώβριος 2010</t>
  </si>
  <si>
    <t>ΠΙΝΑΚΑΣ 8: ΕΓΓΕΓΡΑΜΜΕΝΗ ΑΝΕΡΓΙΑ ΚΑΤΑ ΗΛΙΚΙΑ ΚΑΙ ΜΟΡΦΩΤΙΚΟ ΕΠΙΠΕΔΟ ΚΑΤΑ ΤΟΝ ΟΚΤΩΒΡΙΟ ΤΟΥ 2011</t>
  </si>
  <si>
    <t>ΠΙΝΑΚΑΣ 7: ΕΓΓΕΓΡΑΜΜΕΝΗ ΑΝΕΡΓΙΑ ΚΑΤΑ ΗΛΙΚΙΑ ΚΑΙ ΔΙΑΡΚΕΙΑ ΚΑΤΑ ΤΟΝ ΟΚΤΩΒΡΙΟ ΤΟΥ 2011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</si>
</sst>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sz val="5.75"/>
      <color indexed="8"/>
      <name val="Arial"/>
      <family val="2"/>
    </font>
    <font>
      <sz val="7.75"/>
      <color indexed="8"/>
      <name val="Arial"/>
      <family val="2"/>
    </font>
    <font>
      <sz val="6.2"/>
      <color indexed="8"/>
      <name val="Arial"/>
      <family val="2"/>
    </font>
    <font>
      <sz val="4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0" fillId="0" borderId="14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192" fontId="0" fillId="0" borderId="16" xfId="60" applyNumberFormat="1" applyFont="1" applyBorder="1" applyAlignment="1">
      <alignment/>
    </xf>
    <xf numFmtId="192" fontId="0" fillId="0" borderId="14" xfId="6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9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9" fontId="1" fillId="0" borderId="20" xfId="60" applyFont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20" xfId="60" applyFont="1" applyFill="1" applyBorder="1" applyAlignment="1">
      <alignment/>
    </xf>
    <xf numFmtId="9" fontId="1" fillId="0" borderId="28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2" xfId="0" applyNumberFormat="1" applyFont="1" applyBorder="1" applyAlignment="1">
      <alignment/>
    </xf>
    <xf numFmtId="192" fontId="1" fillId="0" borderId="22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1" fillId="33" borderId="19" xfId="6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9" fontId="6" fillId="0" borderId="14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31" xfId="0" applyNumberFormat="1" applyFont="1" applyBorder="1" applyAlignment="1">
      <alignment/>
    </xf>
    <xf numFmtId="9" fontId="0" fillId="0" borderId="26" xfId="60" applyFont="1" applyFill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60" applyFont="1" applyFill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14" xfId="60" applyFont="1" applyFill="1" applyBorder="1" applyAlignment="1">
      <alignment/>
    </xf>
    <xf numFmtId="9" fontId="0" fillId="0" borderId="24" xfId="6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Border="1" applyAlignment="1">
      <alignment/>
    </xf>
    <xf numFmtId="192" fontId="0" fillId="0" borderId="1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9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9" fontId="1" fillId="0" borderId="0" xfId="6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Οκτώβριο του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7'!$AS$4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7'!$AT$3:$BB$3</c:f>
              <c:strCache/>
            </c:strRef>
          </c:cat>
          <c:val>
            <c:numRef>
              <c:f>'Πίνακας 7'!$AT$4:$BB$4</c:f>
              <c:numCache/>
            </c:numRef>
          </c:val>
        </c:ser>
        <c:ser>
          <c:idx val="1"/>
          <c:order val="1"/>
          <c:tx>
            <c:strRef>
              <c:f>'Πίνακας 7'!$AS$5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7'!$AT$3:$BB$3</c:f>
              <c:strCache/>
            </c:strRef>
          </c:cat>
          <c:val>
            <c:numRef>
              <c:f>'Πίνακας 7'!$AT$5:$BB$5</c:f>
              <c:numCache/>
            </c:numRef>
          </c:val>
        </c:ser>
        <c:ser>
          <c:idx val="2"/>
          <c:order val="2"/>
          <c:tx>
            <c:strRef>
              <c:f>'Πίνακας 7'!$AS$6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7'!$AT$3:$BB$3</c:f>
              <c:strCache/>
            </c:strRef>
          </c:cat>
          <c:val>
            <c:numRef>
              <c:f>'Πίνακας 7'!$AT$6:$BB$6</c:f>
              <c:numCache/>
            </c:numRef>
          </c:val>
        </c:ser>
        <c:ser>
          <c:idx val="3"/>
          <c:order val="3"/>
          <c:tx>
            <c:strRef>
              <c:f>'Πίνακας 7'!$AS$7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7'!$AT$3:$BB$3</c:f>
              <c:strCache/>
            </c:strRef>
          </c:cat>
          <c:val>
            <c:numRef>
              <c:f>'Πίνακας 7'!$AT$7:$BB$7</c:f>
              <c:numCache/>
            </c:numRef>
          </c:val>
        </c:ser>
        <c:ser>
          <c:idx val="4"/>
          <c:order val="4"/>
          <c:tx>
            <c:strRef>
              <c:f>'Πίνακας 7'!$AS$8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7'!$AT$3:$BB$3</c:f>
              <c:strCache/>
            </c:strRef>
          </c:cat>
          <c:val>
            <c:numRef>
              <c:f>'Πίνακας 7'!$AT$8:$BB$8</c:f>
              <c:numCache/>
            </c:numRef>
          </c:val>
        </c:ser>
        <c:axId val="38729210"/>
        <c:axId val="39382211"/>
      </c:barChart>
      <c:catAx>
        <c:axId val="38729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2211"/>
        <c:crosses val="autoZero"/>
        <c:auto val="1"/>
        <c:lblOffset val="100"/>
        <c:tickLblSkip val="1"/>
        <c:noMultiLvlLbl val="0"/>
      </c:catAx>
      <c:valAx>
        <c:axId val="39382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9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51"/>
          <c:h val="0.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τον Οκτώβριο του 2010 και 2011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525"/>
          <c:w val="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8'!$BC$9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8'!$BB$10:$BB$14</c:f>
              <c:strCache/>
            </c:strRef>
          </c:cat>
          <c:val>
            <c:numRef>
              <c:f>'Πινακάς 8'!$BC$10:$BC$14</c:f>
              <c:numCache/>
            </c:numRef>
          </c:val>
        </c:ser>
        <c:ser>
          <c:idx val="1"/>
          <c:order val="1"/>
          <c:tx>
            <c:strRef>
              <c:f>'Πινακάς 8'!$BD$9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8'!$BB$10:$BB$14</c:f>
              <c:strCache/>
            </c:strRef>
          </c:cat>
          <c:val>
            <c:numRef>
              <c:f>'Πινακάς 8'!$BD$10:$BD$14</c:f>
              <c:numCache/>
            </c:numRef>
          </c:val>
        </c:ser>
        <c:axId val="6882400"/>
        <c:axId val="29222881"/>
      </c:barChart>
      <c:catAx>
        <c:axId val="688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2881"/>
        <c:crosses val="autoZero"/>
        <c:auto val="1"/>
        <c:lblOffset val="100"/>
        <c:tickLblSkip val="1"/>
        <c:noMultiLvlLbl val="0"/>
      </c:catAx>
      <c:valAx>
        <c:axId val="29222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2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"/>
          <c:w val="0.216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Εγγραμμένη Ανεργία κατά ηλικία κατά τον Οκτώβριο του 2010 και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73"/>
          <c:w val="0.98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8'!$BB$5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8'!$BC$4:$BJ$4</c:f>
              <c:strCache/>
            </c:strRef>
          </c:cat>
          <c:val>
            <c:numRef>
              <c:f>'Πινακάς 8'!$BC$5:$BJ$5</c:f>
              <c:numCache/>
            </c:numRef>
          </c:val>
          <c:smooth val="0"/>
        </c:ser>
        <c:ser>
          <c:idx val="1"/>
          <c:order val="1"/>
          <c:tx>
            <c:strRef>
              <c:f>'Πινακάς 8'!$BB$6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8'!$BC$4:$BJ$4</c:f>
              <c:strCache/>
            </c:strRef>
          </c:cat>
          <c:val>
            <c:numRef>
              <c:f>'Πινακάς 8'!$BC$6:$BJ$6</c:f>
              <c:numCache/>
            </c:numRef>
          </c:val>
          <c:smooth val="0"/>
        </c:ser>
        <c:marker val="1"/>
        <c:axId val="5308822"/>
        <c:axId val="12932111"/>
      </c:lineChart>
      <c:catAx>
        <c:axId val="5308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32111"/>
        <c:crosses val="autoZero"/>
        <c:auto val="1"/>
        <c:lblOffset val="100"/>
        <c:tickLblSkip val="1"/>
        <c:noMultiLvlLbl val="0"/>
      </c:catAx>
      <c:valAx>
        <c:axId val="1293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8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615"/>
          <c:w val="0.2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15</xdr:row>
      <xdr:rowOff>9525</xdr:rowOff>
    </xdr:from>
    <xdr:to>
      <xdr:col>18</xdr:col>
      <xdr:colOff>390525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4572000" y="2543175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52700"/>
        <a:ext cx="456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tabSelected="1" zoomScalePageLayoutView="0" workbookViewId="0" topLeftCell="A1">
      <selection activeCell="W1" sqref="W1:AJ16384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36" width="6.28125" style="0" customWidth="1"/>
    <col min="37" max="43" width="6.28125" style="132" customWidth="1"/>
    <col min="44" max="44" width="5.421875" style="132" customWidth="1"/>
    <col min="45" max="45" width="18.7109375" style="0" customWidth="1"/>
  </cols>
  <sheetData>
    <row r="1" spans="1:43" ht="12.75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136"/>
      <c r="AL1" s="136"/>
      <c r="AM1" s="136"/>
      <c r="AN1" s="136"/>
      <c r="AO1" s="136"/>
      <c r="AP1" s="136"/>
      <c r="AQ1" s="136"/>
    </row>
    <row r="2" spans="2:43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136"/>
      <c r="AL2" s="136"/>
      <c r="AM2" s="136"/>
      <c r="AN2" s="136"/>
      <c r="AO2" s="136"/>
      <c r="AP2" s="136"/>
      <c r="AQ2" s="136"/>
    </row>
    <row r="3" spans="1:54" ht="13.5" thickBot="1">
      <c r="A3" s="3"/>
      <c r="B3" s="120" t="s">
        <v>0</v>
      </c>
      <c r="C3" s="123"/>
      <c r="D3" s="120" t="s">
        <v>1</v>
      </c>
      <c r="E3" s="123"/>
      <c r="F3" s="120" t="s">
        <v>2</v>
      </c>
      <c r="G3" s="121"/>
      <c r="H3" s="120" t="s">
        <v>3</v>
      </c>
      <c r="I3" s="123"/>
      <c r="J3" s="120" t="s">
        <v>4</v>
      </c>
      <c r="K3" s="124"/>
      <c r="L3" s="120" t="s">
        <v>5</v>
      </c>
      <c r="M3" s="125"/>
      <c r="N3" s="120" t="s">
        <v>21</v>
      </c>
      <c r="O3" s="123"/>
      <c r="P3" s="120" t="s">
        <v>22</v>
      </c>
      <c r="Q3" s="124"/>
      <c r="R3" s="120" t="s">
        <v>7</v>
      </c>
      <c r="S3" s="123"/>
      <c r="T3" s="120" t="s">
        <v>8</v>
      </c>
      <c r="U3" s="12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3" t="s">
        <v>1</v>
      </c>
      <c r="AU3" s="3" t="s">
        <v>2</v>
      </c>
      <c r="AV3" s="3" t="s">
        <v>3</v>
      </c>
      <c r="AW3" s="3" t="s">
        <v>4</v>
      </c>
      <c r="AX3" s="3" t="s">
        <v>5</v>
      </c>
      <c r="AY3" s="3" t="s">
        <v>21</v>
      </c>
      <c r="AZ3" s="3" t="s">
        <v>22</v>
      </c>
      <c r="BA3" s="3" t="s">
        <v>7</v>
      </c>
      <c r="BB3" s="3" t="s">
        <v>8</v>
      </c>
    </row>
    <row r="4" spans="1:54" ht="13.5" thickBot="1">
      <c r="A4" s="7"/>
      <c r="B4" s="24" t="s">
        <v>24</v>
      </c>
      <c r="C4" s="25" t="s">
        <v>23</v>
      </c>
      <c r="D4" s="24" t="s">
        <v>24</v>
      </c>
      <c r="E4" s="25" t="s">
        <v>23</v>
      </c>
      <c r="F4" s="24" t="s">
        <v>24</v>
      </c>
      <c r="G4" s="25" t="s">
        <v>23</v>
      </c>
      <c r="H4" s="24" t="s">
        <v>24</v>
      </c>
      <c r="I4" s="25" t="s">
        <v>23</v>
      </c>
      <c r="J4" s="24" t="s">
        <v>24</v>
      </c>
      <c r="K4" s="25" t="s">
        <v>23</v>
      </c>
      <c r="L4" s="24" t="s">
        <v>24</v>
      </c>
      <c r="M4" s="25" t="s">
        <v>23</v>
      </c>
      <c r="N4" s="24" t="s">
        <v>24</v>
      </c>
      <c r="O4" s="25" t="s">
        <v>23</v>
      </c>
      <c r="P4" s="24" t="s">
        <v>24</v>
      </c>
      <c r="Q4" s="25" t="s">
        <v>23</v>
      </c>
      <c r="R4" s="24" t="s">
        <v>24</v>
      </c>
      <c r="S4" s="25" t="s">
        <v>23</v>
      </c>
      <c r="T4" s="24" t="s">
        <v>24</v>
      </c>
      <c r="U4" s="24" t="s">
        <v>23</v>
      </c>
      <c r="V4" s="2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30" t="s">
        <v>15</v>
      </c>
      <c r="AT4" s="39">
        <f>E6</f>
        <v>0.02253349573690621</v>
      </c>
      <c r="AU4" s="39">
        <f>G6</f>
        <v>0.16199756394640683</v>
      </c>
      <c r="AV4" s="39">
        <f>I6</f>
        <v>0.18757612667478685</v>
      </c>
      <c r="AW4" s="39">
        <f>K6</f>
        <v>0.22838002436053592</v>
      </c>
      <c r="AX4" s="39">
        <f>M6</f>
        <v>0.19275274056029232</v>
      </c>
      <c r="AY4" s="39">
        <f>O6</f>
        <v>0.091047503045067</v>
      </c>
      <c r="AZ4" s="39">
        <f>Q6</f>
        <v>0.06242387332521315</v>
      </c>
      <c r="BA4" s="39">
        <f>S6</f>
        <v>0.050243605359317906</v>
      </c>
      <c r="BB4" s="39">
        <f>U6</f>
        <v>0.0030450669914738123</v>
      </c>
    </row>
    <row r="5" spans="1:54" ht="12.75">
      <c r="A5" s="24"/>
      <c r="B5" s="23"/>
      <c r="C5" s="49"/>
      <c r="D5" s="49"/>
      <c r="E5" s="50"/>
      <c r="F5" s="46"/>
      <c r="G5" s="50"/>
      <c r="H5" s="46"/>
      <c r="I5" s="50"/>
      <c r="J5" s="46"/>
      <c r="K5" s="50"/>
      <c r="L5" s="46"/>
      <c r="M5" s="50"/>
      <c r="N5" s="46"/>
      <c r="O5" s="50"/>
      <c r="P5" s="46"/>
      <c r="Q5" s="50"/>
      <c r="R5" s="46"/>
      <c r="S5" s="50"/>
      <c r="T5" s="49"/>
      <c r="U5" s="50"/>
      <c r="V5" s="2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131" t="s">
        <v>16</v>
      </c>
      <c r="AT5" s="39">
        <f>E7</f>
        <v>0.012436706049569157</v>
      </c>
      <c r="AU5" s="39">
        <f>G7</f>
        <v>0.14035711113085192</v>
      </c>
      <c r="AV5" s="39">
        <f>I7</f>
        <v>0.18228657724082792</v>
      </c>
      <c r="AW5" s="39">
        <f>K7</f>
        <v>0.23922892422492673</v>
      </c>
      <c r="AX5" s="39">
        <f>M7</f>
        <v>0.18859376388025229</v>
      </c>
      <c r="AY5" s="39">
        <f>O7</f>
        <v>0.09300879452784934</v>
      </c>
      <c r="AZ5" s="39">
        <f>Q7</f>
        <v>0.08261526161499512</v>
      </c>
      <c r="BA5" s="39">
        <f>S7</f>
        <v>0.0581860175890557</v>
      </c>
      <c r="BB5" s="39">
        <f>U7</f>
        <v>0.0032868437416718487</v>
      </c>
    </row>
    <row r="6" spans="1:54" ht="12.75">
      <c r="A6" s="22" t="s">
        <v>15</v>
      </c>
      <c r="B6" s="47">
        <f>D6+F6+H6+J6+L6+N6+P6+R6+T6</f>
        <v>3284</v>
      </c>
      <c r="C6" s="85">
        <f>E6+G6+I6+K6+M6+O6+Q6+S6+U6</f>
        <v>1.0000000000000002</v>
      </c>
      <c r="D6" s="104">
        <v>74</v>
      </c>
      <c r="E6" s="48">
        <f>D6/B6</f>
        <v>0.02253349573690621</v>
      </c>
      <c r="F6" s="112">
        <v>532</v>
      </c>
      <c r="G6" s="48">
        <f>F6/B6</f>
        <v>0.16199756394640683</v>
      </c>
      <c r="H6" s="113">
        <v>616</v>
      </c>
      <c r="I6" s="48">
        <f>H6/B6</f>
        <v>0.18757612667478685</v>
      </c>
      <c r="J6" s="77">
        <v>750</v>
      </c>
      <c r="K6" s="86">
        <f>J6/B6</f>
        <v>0.22838002436053592</v>
      </c>
      <c r="L6" s="77">
        <v>633</v>
      </c>
      <c r="M6" s="48">
        <f>L6/B6</f>
        <v>0.19275274056029232</v>
      </c>
      <c r="N6" s="117">
        <v>299</v>
      </c>
      <c r="O6" s="48">
        <f>N6/B6</f>
        <v>0.091047503045067</v>
      </c>
      <c r="P6" s="77">
        <v>205</v>
      </c>
      <c r="Q6" s="48">
        <f>P6/B6</f>
        <v>0.06242387332521315</v>
      </c>
      <c r="R6" s="112">
        <v>165</v>
      </c>
      <c r="S6" s="48">
        <f>R6/B6</f>
        <v>0.050243605359317906</v>
      </c>
      <c r="T6" s="112">
        <v>10</v>
      </c>
      <c r="U6" s="53">
        <f>T6/B6</f>
        <v>0.0030450669914738123</v>
      </c>
      <c r="V6" s="133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130" t="s">
        <v>17</v>
      </c>
      <c r="AT6" s="39">
        <f>E8</f>
        <v>0.007209805335255948</v>
      </c>
      <c r="AU6" s="40">
        <f>G8</f>
        <v>0.10165825522710886</v>
      </c>
      <c r="AV6" s="39">
        <f>I8</f>
        <v>0.1647440519105984</v>
      </c>
      <c r="AW6" s="39">
        <f>K8</f>
        <v>0.24026676279740447</v>
      </c>
      <c r="AX6" s="40">
        <f>M8</f>
        <v>0.20061283345349676</v>
      </c>
      <c r="AY6" s="40">
        <f>O8</f>
        <v>0.11319394376351838</v>
      </c>
      <c r="AZ6" s="40">
        <f>Q8</f>
        <v>0.10093727469358327</v>
      </c>
      <c r="BA6" s="40">
        <f>S8</f>
        <v>0.0693943763518385</v>
      </c>
      <c r="BB6" s="40">
        <f>U8</f>
        <v>0.0019826964671953856</v>
      </c>
    </row>
    <row r="7" spans="1:54" ht="12.75">
      <c r="A7" s="23" t="s">
        <v>16</v>
      </c>
      <c r="B7" s="13">
        <f>D7+F7+H7+J7+L7+N7+P7+R7+T7</f>
        <v>11257</v>
      </c>
      <c r="C7" s="87">
        <f aca="true" t="shared" si="0" ref="C7:C12">E7+G7+I7+K7+M7+O7+Q7+S7+U7</f>
        <v>1</v>
      </c>
      <c r="D7" s="105">
        <v>140</v>
      </c>
      <c r="E7" s="27">
        <f aca="true" t="shared" si="1" ref="E7:E12">D7/B7</f>
        <v>0.012436706049569157</v>
      </c>
      <c r="F7" s="109">
        <v>1580</v>
      </c>
      <c r="G7" s="27">
        <f aca="true" t="shared" si="2" ref="G7:G12">F7/B7</f>
        <v>0.14035711113085192</v>
      </c>
      <c r="H7" s="114">
        <v>2052</v>
      </c>
      <c r="I7" s="27">
        <f aca="true" t="shared" si="3" ref="I7:I12">H7/B7</f>
        <v>0.18228657724082792</v>
      </c>
      <c r="J7" s="116">
        <v>2693</v>
      </c>
      <c r="K7" s="88">
        <f>J7/B7</f>
        <v>0.23922892422492673</v>
      </c>
      <c r="L7" s="116">
        <v>2123</v>
      </c>
      <c r="M7" s="27">
        <f>L7/B7</f>
        <v>0.18859376388025229</v>
      </c>
      <c r="N7" s="118">
        <v>1047</v>
      </c>
      <c r="O7" s="27">
        <f aca="true" t="shared" si="4" ref="O7:O12">N7/B7</f>
        <v>0.09300879452784934</v>
      </c>
      <c r="P7" s="116">
        <v>930</v>
      </c>
      <c r="Q7" s="27">
        <f aca="true" t="shared" si="5" ref="Q7:Q12">P7/B7</f>
        <v>0.08261526161499512</v>
      </c>
      <c r="R7" s="109">
        <v>655</v>
      </c>
      <c r="S7" s="27">
        <f aca="true" t="shared" si="6" ref="S7:S12">R7/B7</f>
        <v>0.0581860175890557</v>
      </c>
      <c r="T7" s="109">
        <v>37</v>
      </c>
      <c r="U7" s="43">
        <f aca="true" t="shared" si="7" ref="U7:U12">T7/B7</f>
        <v>0.0032868437416718487</v>
      </c>
      <c r="V7" s="133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131" t="s">
        <v>18</v>
      </c>
      <c r="AT7" s="39">
        <f>E9</f>
        <v>0.0035666518056174765</v>
      </c>
      <c r="AU7" s="39">
        <f>G9</f>
        <v>0.06531431119037004</v>
      </c>
      <c r="AV7" s="39">
        <f>I9</f>
        <v>0.12349531876950513</v>
      </c>
      <c r="AW7" s="39">
        <f>K9</f>
        <v>0.23049487293802942</v>
      </c>
      <c r="AX7" s="39">
        <f>M9</f>
        <v>0.22625947391885867</v>
      </c>
      <c r="AY7" s="39">
        <f>O9</f>
        <v>0.12260365581810076</v>
      </c>
      <c r="AZ7" s="39">
        <f>Q9</f>
        <v>0.12438698172090949</v>
      </c>
      <c r="BA7" s="39">
        <f>S9</f>
        <v>0.10008916629514043</v>
      </c>
      <c r="BB7" s="39">
        <f>U9</f>
        <v>0.003789567543468569</v>
      </c>
    </row>
    <row r="8" spans="1:54" ht="12.75">
      <c r="A8" s="22" t="s">
        <v>17</v>
      </c>
      <c r="B8" s="13">
        <f>D8+F8+H8+J8+L8+N8+P8+R8+T8</f>
        <v>5548</v>
      </c>
      <c r="C8" s="89">
        <f t="shared" si="0"/>
        <v>1</v>
      </c>
      <c r="D8" s="104">
        <v>40</v>
      </c>
      <c r="E8" s="27">
        <f t="shared" si="1"/>
        <v>0.007209805335255948</v>
      </c>
      <c r="F8" s="112">
        <v>564</v>
      </c>
      <c r="G8" s="27">
        <f t="shared" si="2"/>
        <v>0.10165825522710886</v>
      </c>
      <c r="H8" s="115">
        <v>914</v>
      </c>
      <c r="I8" s="27">
        <f t="shared" si="3"/>
        <v>0.1647440519105984</v>
      </c>
      <c r="J8" s="77">
        <v>1333</v>
      </c>
      <c r="K8" s="90">
        <f>J8/B8</f>
        <v>0.24026676279740447</v>
      </c>
      <c r="L8" s="77">
        <v>1113</v>
      </c>
      <c r="M8" s="27">
        <f>L8/B8</f>
        <v>0.20061283345349676</v>
      </c>
      <c r="N8" s="117">
        <v>628</v>
      </c>
      <c r="O8" s="27">
        <f t="shared" si="4"/>
        <v>0.11319394376351838</v>
      </c>
      <c r="P8" s="77">
        <v>560</v>
      </c>
      <c r="Q8" s="27">
        <f t="shared" si="5"/>
        <v>0.10093727469358327</v>
      </c>
      <c r="R8" s="112">
        <v>385</v>
      </c>
      <c r="S8" s="27">
        <f t="shared" si="6"/>
        <v>0.0693943763518385</v>
      </c>
      <c r="T8" s="112">
        <v>11</v>
      </c>
      <c r="U8" s="43">
        <f t="shared" si="7"/>
        <v>0.0019826964671953856</v>
      </c>
      <c r="V8" s="13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130" t="s">
        <v>19</v>
      </c>
      <c r="AT8" s="39">
        <f>E10</f>
        <v>0.0016863406408094434</v>
      </c>
      <c r="AU8" s="40">
        <f>G10</f>
        <v>0.06239460370994941</v>
      </c>
      <c r="AV8" s="39">
        <f>I10</f>
        <v>0.10033726812816189</v>
      </c>
      <c r="AW8" s="39">
        <f>K10</f>
        <v>0.20657672849915684</v>
      </c>
      <c r="AX8" s="40">
        <f>M10</f>
        <v>0.24409780775716694</v>
      </c>
      <c r="AY8" s="40">
        <f>O10</f>
        <v>0.1370151770657673</v>
      </c>
      <c r="AZ8" s="40">
        <f>Q10</f>
        <v>0.13364249578414839</v>
      </c>
      <c r="BA8" s="40">
        <f>S10</f>
        <v>0.10961214165261383</v>
      </c>
      <c r="BB8" s="40">
        <f>U10</f>
        <v>0.00463743676222597</v>
      </c>
    </row>
    <row r="9" spans="1:54" ht="12.75">
      <c r="A9" s="23" t="s">
        <v>18</v>
      </c>
      <c r="B9" s="13">
        <f>D9+F9+H9+J9+L9+N9+P9+R9+T9</f>
        <v>4486</v>
      </c>
      <c r="C9" s="87">
        <f t="shared" si="0"/>
        <v>1</v>
      </c>
      <c r="D9" s="105">
        <v>16</v>
      </c>
      <c r="E9" s="27">
        <f t="shared" si="1"/>
        <v>0.0035666518056174765</v>
      </c>
      <c r="F9" s="109">
        <v>293</v>
      </c>
      <c r="G9" s="27">
        <f t="shared" si="2"/>
        <v>0.06531431119037004</v>
      </c>
      <c r="H9" s="114">
        <v>554</v>
      </c>
      <c r="I9" s="27">
        <f t="shared" si="3"/>
        <v>0.12349531876950513</v>
      </c>
      <c r="J9" s="116">
        <v>1034</v>
      </c>
      <c r="K9" s="88">
        <f>J9/B9</f>
        <v>0.23049487293802942</v>
      </c>
      <c r="L9" s="116">
        <v>1015</v>
      </c>
      <c r="M9" s="27">
        <f>L9/B9</f>
        <v>0.22625947391885867</v>
      </c>
      <c r="N9" s="118">
        <v>550</v>
      </c>
      <c r="O9" s="27">
        <f t="shared" si="4"/>
        <v>0.12260365581810076</v>
      </c>
      <c r="P9" s="116">
        <v>558</v>
      </c>
      <c r="Q9" s="27">
        <f t="shared" si="5"/>
        <v>0.12438698172090949</v>
      </c>
      <c r="R9" s="109">
        <v>449</v>
      </c>
      <c r="S9" s="27">
        <f t="shared" si="6"/>
        <v>0.10008916629514043</v>
      </c>
      <c r="T9" s="109">
        <v>17</v>
      </c>
      <c r="U9" s="43">
        <f t="shared" si="7"/>
        <v>0.003789567543468569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T9" s="4"/>
      <c r="AU9" s="4"/>
      <c r="AV9" s="4"/>
      <c r="AW9" s="4"/>
      <c r="AX9" s="4"/>
      <c r="AY9" s="4"/>
      <c r="AZ9" s="4"/>
      <c r="BA9" s="4"/>
      <c r="BB9" s="4"/>
    </row>
    <row r="10" spans="1:54" ht="13.5" thickBot="1">
      <c r="A10" s="22" t="s">
        <v>19</v>
      </c>
      <c r="B10" s="38">
        <f>D10+F10+H10+J10+L10+N10+P10+R10+T10</f>
        <v>2372</v>
      </c>
      <c r="C10" s="89">
        <f>E10+G10+I10+K10+M10+O10+Q10+S10+U10</f>
        <v>0.9999999999999999</v>
      </c>
      <c r="D10" s="104">
        <v>4</v>
      </c>
      <c r="E10" s="44">
        <f>D10/B10</f>
        <v>0.0016863406408094434</v>
      </c>
      <c r="F10" s="112">
        <v>148</v>
      </c>
      <c r="G10" s="44">
        <f t="shared" si="2"/>
        <v>0.06239460370994941</v>
      </c>
      <c r="H10" s="115">
        <v>238</v>
      </c>
      <c r="I10" s="44">
        <f t="shared" si="3"/>
        <v>0.10033726812816189</v>
      </c>
      <c r="J10" s="77">
        <v>490</v>
      </c>
      <c r="K10" s="91">
        <f>J10/B10</f>
        <v>0.20657672849915684</v>
      </c>
      <c r="L10" s="77">
        <v>579</v>
      </c>
      <c r="M10" s="44">
        <f>L10/B10</f>
        <v>0.24409780775716694</v>
      </c>
      <c r="N10" s="119">
        <v>325</v>
      </c>
      <c r="O10" s="44">
        <f t="shared" si="4"/>
        <v>0.1370151770657673</v>
      </c>
      <c r="P10" s="77">
        <v>317</v>
      </c>
      <c r="Q10" s="44">
        <f t="shared" si="5"/>
        <v>0.13364249578414839</v>
      </c>
      <c r="R10" s="112">
        <v>260</v>
      </c>
      <c r="S10" s="44">
        <f t="shared" si="6"/>
        <v>0.10961214165261383</v>
      </c>
      <c r="T10" s="112">
        <v>11</v>
      </c>
      <c r="U10" s="43">
        <f t="shared" si="7"/>
        <v>0.00463743676222597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2.75">
      <c r="A11" s="20"/>
      <c r="B11" s="9"/>
      <c r="C11" s="92"/>
      <c r="D11" s="93"/>
      <c r="E11" s="26"/>
      <c r="F11" s="94"/>
      <c r="G11" s="26"/>
      <c r="H11" s="95"/>
      <c r="I11" s="45"/>
      <c r="J11" s="93"/>
      <c r="K11" s="26"/>
      <c r="L11" s="96"/>
      <c r="M11" s="26"/>
      <c r="N11" s="97"/>
      <c r="O11" s="26"/>
      <c r="P11" s="94"/>
      <c r="Q11" s="26"/>
      <c r="R11" s="96"/>
      <c r="S11" s="26"/>
      <c r="T11" s="94"/>
      <c r="U11" s="42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  <c r="AT11" s="4"/>
      <c r="AU11" s="4"/>
      <c r="AV11" s="4"/>
      <c r="AW11" s="4"/>
      <c r="AX11" s="4"/>
      <c r="AY11" s="4"/>
      <c r="AZ11" s="4"/>
      <c r="BA11" s="4"/>
      <c r="BB11" s="4"/>
    </row>
    <row r="12" spans="1:44" ht="13.5" thickBot="1">
      <c r="A12" s="22" t="s">
        <v>20</v>
      </c>
      <c r="B12" s="9">
        <f>SUM(B6:B11)</f>
        <v>26947</v>
      </c>
      <c r="C12" s="19">
        <f t="shared" si="0"/>
        <v>0.9999999999999999</v>
      </c>
      <c r="D12" s="17">
        <f>SUM(D6:D10)</f>
        <v>274</v>
      </c>
      <c r="E12" s="10">
        <f t="shared" si="1"/>
        <v>0.010168107767098379</v>
      </c>
      <c r="F12" s="17">
        <f>SUM(F6:F10)</f>
        <v>3117</v>
      </c>
      <c r="G12" s="10">
        <f t="shared" si="2"/>
        <v>0.11567150332133447</v>
      </c>
      <c r="H12" s="17">
        <f>SUM(H6:H10)</f>
        <v>4374</v>
      </c>
      <c r="I12" s="10">
        <f t="shared" si="3"/>
        <v>0.16231862544995732</v>
      </c>
      <c r="J12" s="17">
        <f>SUM(J6:J10)</f>
        <v>6300</v>
      </c>
      <c r="K12" s="10">
        <f>J12/B12</f>
        <v>0.23379225887853936</v>
      </c>
      <c r="L12" s="18">
        <f>SUM(L6:L10)</f>
        <v>5463</v>
      </c>
      <c r="M12" s="10">
        <f>L12/B12</f>
        <v>0.20273128734181914</v>
      </c>
      <c r="N12" s="18">
        <f>SUM(N6:N10)</f>
        <v>2849</v>
      </c>
      <c r="O12" s="10">
        <f t="shared" si="4"/>
        <v>0.10572605484840614</v>
      </c>
      <c r="P12" s="17">
        <f>SUM(P6:P10)</f>
        <v>2570</v>
      </c>
      <c r="Q12" s="10">
        <f t="shared" si="5"/>
        <v>0.09537239766949938</v>
      </c>
      <c r="R12" s="17">
        <f>SUM(R6:R10)</f>
        <v>1914</v>
      </c>
      <c r="S12" s="10">
        <f t="shared" si="6"/>
        <v>0.07102831484024195</v>
      </c>
      <c r="T12" s="28">
        <f>SUM(T6:T10)</f>
        <v>86</v>
      </c>
      <c r="U12" s="30">
        <f t="shared" si="7"/>
        <v>0.0031914498831038707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1"/>
    </row>
    <row r="13" spans="1:44" ht="12.75">
      <c r="A13" s="21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137"/>
      <c r="AL13" s="137"/>
      <c r="AM13" s="137"/>
      <c r="AN13" s="137"/>
      <c r="AO13" s="137"/>
      <c r="AP13" s="137"/>
      <c r="AQ13" s="137"/>
      <c r="AR13" s="134"/>
    </row>
    <row r="14" spans="1:54" s="4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 s="132"/>
      <c r="AL14" s="132"/>
      <c r="AM14" s="132"/>
      <c r="AN14" s="132"/>
      <c r="AO14" s="132"/>
      <c r="AP14" s="132"/>
      <c r="AQ14" s="132"/>
      <c r="AR14" s="132"/>
      <c r="AS14"/>
      <c r="AT14"/>
      <c r="AU14"/>
      <c r="AV14"/>
      <c r="AW14"/>
      <c r="AX14"/>
      <c r="AY14"/>
      <c r="AZ14"/>
      <c r="BA14"/>
      <c r="BB14"/>
    </row>
    <row r="15" spans="1:54" s="4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 s="132"/>
      <c r="AL15" s="132"/>
      <c r="AM15" s="132"/>
      <c r="AN15" s="132"/>
      <c r="AO15" s="132"/>
      <c r="AP15" s="132"/>
      <c r="AQ15" s="132"/>
      <c r="AR15" s="132"/>
      <c r="AS15"/>
      <c r="AT15"/>
      <c r="AU15"/>
      <c r="AV15"/>
      <c r="AW15"/>
      <c r="AX15"/>
      <c r="AY15"/>
      <c r="AZ15"/>
      <c r="BA15"/>
      <c r="BB15"/>
    </row>
    <row r="16" spans="1:54" s="4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 s="132"/>
      <c r="AL16" s="132"/>
      <c r="AM16" s="132"/>
      <c r="AN16" s="132"/>
      <c r="AO16" s="132"/>
      <c r="AP16" s="132"/>
      <c r="AQ16" s="132"/>
      <c r="AR16" s="132"/>
      <c r="AS16"/>
      <c r="AT16"/>
      <c r="AU16"/>
      <c r="AV16"/>
      <c r="AW16"/>
      <c r="AX16"/>
      <c r="AY16"/>
      <c r="AZ16"/>
      <c r="BA16"/>
      <c r="BB16"/>
    </row>
    <row r="20" spans="21:44" ht="12.75"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34"/>
      <c r="AL20" s="134"/>
      <c r="AM20" s="134"/>
      <c r="AN20" s="134"/>
      <c r="AO20" s="134"/>
      <c r="AP20" s="134"/>
      <c r="AQ20" s="134"/>
      <c r="AR20" s="134"/>
    </row>
    <row r="24" spans="12:20" ht="12.75">
      <c r="L24" s="15"/>
      <c r="M24" s="15"/>
      <c r="N24" s="15"/>
      <c r="O24" s="15"/>
      <c r="P24" s="15"/>
      <c r="Q24" s="15"/>
      <c r="R24" s="15"/>
      <c r="S24" s="15"/>
      <c r="T24" s="15"/>
    </row>
    <row r="34" ht="15.75">
      <c r="G34" s="64" t="s">
        <v>28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"/>
  <sheetViews>
    <sheetView zoomScaleSheetLayoutView="100" zoomScalePageLayoutView="0" workbookViewId="0" topLeftCell="A1">
      <selection activeCell="V1" sqref="V1:AL16384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51" width="6.140625" style="0" customWidth="1"/>
    <col min="54" max="54" width="20.00390625" style="0" customWidth="1"/>
    <col min="55" max="55" width="11.00390625" style="0" bestFit="1" customWidth="1"/>
  </cols>
  <sheetData>
    <row r="1" spans="1:51" ht="12.75">
      <c r="A1" s="122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3.5" thickBo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</row>
    <row r="3" spans="1:51" ht="13.5" thickBot="1">
      <c r="A3" s="2"/>
      <c r="B3" s="127" t="s">
        <v>0</v>
      </c>
      <c r="C3" s="129"/>
      <c r="D3" s="127" t="s">
        <v>1</v>
      </c>
      <c r="E3" s="128"/>
      <c r="F3" s="127" t="s">
        <v>2</v>
      </c>
      <c r="G3" s="129"/>
      <c r="H3" s="127" t="s">
        <v>3</v>
      </c>
      <c r="I3" s="128"/>
      <c r="J3" s="127" t="s">
        <v>4</v>
      </c>
      <c r="K3" s="128"/>
      <c r="L3" s="127" t="s">
        <v>5</v>
      </c>
      <c r="M3" s="129"/>
      <c r="N3" s="127" t="s">
        <v>6</v>
      </c>
      <c r="O3" s="128"/>
      <c r="P3" s="127" t="s">
        <v>7</v>
      </c>
      <c r="Q3" s="128"/>
      <c r="R3" s="127" t="s">
        <v>8</v>
      </c>
      <c r="S3" s="129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</row>
    <row r="4" spans="1:62" ht="13.5" thickBot="1">
      <c r="A4" s="6"/>
      <c r="B4" s="29" t="s">
        <v>24</v>
      </c>
      <c r="C4" s="29" t="s">
        <v>23</v>
      </c>
      <c r="D4" s="29" t="s">
        <v>24</v>
      </c>
      <c r="E4" s="29" t="s">
        <v>23</v>
      </c>
      <c r="F4" s="29" t="s">
        <v>24</v>
      </c>
      <c r="G4" s="29" t="s">
        <v>23</v>
      </c>
      <c r="H4" s="29" t="s">
        <v>24</v>
      </c>
      <c r="I4" s="29" t="s">
        <v>23</v>
      </c>
      <c r="J4" s="29" t="s">
        <v>24</v>
      </c>
      <c r="K4" s="29" t="s">
        <v>23</v>
      </c>
      <c r="L4" s="29" t="s">
        <v>24</v>
      </c>
      <c r="M4" s="29" t="s">
        <v>23</v>
      </c>
      <c r="N4" s="29" t="s">
        <v>24</v>
      </c>
      <c r="O4" s="29" t="s">
        <v>23</v>
      </c>
      <c r="P4" s="29" t="s">
        <v>24</v>
      </c>
      <c r="Q4" s="29" t="s">
        <v>23</v>
      </c>
      <c r="R4" s="29" t="s">
        <v>24</v>
      </c>
      <c r="S4" s="29" t="s">
        <v>23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BC4" s="33" t="s">
        <v>1</v>
      </c>
      <c r="BD4" s="33" t="s">
        <v>2</v>
      </c>
      <c r="BE4" s="33" t="s">
        <v>3</v>
      </c>
      <c r="BF4" s="33" t="s">
        <v>4</v>
      </c>
      <c r="BG4" s="33" t="s">
        <v>5</v>
      </c>
      <c r="BH4" s="33" t="s">
        <v>6</v>
      </c>
      <c r="BI4" s="33" t="s">
        <v>7</v>
      </c>
      <c r="BJ4" s="33" t="s">
        <v>8</v>
      </c>
    </row>
    <row r="5" spans="1:62" ht="13.5" thickBot="1">
      <c r="A5" s="35" t="s">
        <v>9</v>
      </c>
      <c r="B5" s="66">
        <f>D5+F5+H5+J5+L5+N5+P5+R5</f>
        <v>146</v>
      </c>
      <c r="C5" s="67">
        <f>B5/$B$11</f>
        <v>0.005418042824804245</v>
      </c>
      <c r="D5" s="82">
        <v>2</v>
      </c>
      <c r="E5" s="68">
        <v>0.0072992700729927005</v>
      </c>
      <c r="F5" s="69">
        <v>5</v>
      </c>
      <c r="G5" s="68">
        <v>0.0016041065126724415</v>
      </c>
      <c r="H5" s="69">
        <v>9</v>
      </c>
      <c r="I5" s="68">
        <v>0.00205761316872428</v>
      </c>
      <c r="J5" s="69">
        <v>39</v>
      </c>
      <c r="K5" s="68">
        <v>0.006190476190476191</v>
      </c>
      <c r="L5" s="69">
        <v>30</v>
      </c>
      <c r="M5" s="68">
        <v>0.0054914881933003845</v>
      </c>
      <c r="N5" s="69">
        <v>37</v>
      </c>
      <c r="O5" s="68">
        <v>0.006827828012548441</v>
      </c>
      <c r="P5" s="108">
        <v>23</v>
      </c>
      <c r="Q5" s="68">
        <v>0.012016718913270637</v>
      </c>
      <c r="R5" s="69">
        <v>1</v>
      </c>
      <c r="S5" s="68">
        <v>0.011627906976744186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B5">
        <v>2010</v>
      </c>
      <c r="BC5" s="54">
        <f>D12</f>
        <v>240</v>
      </c>
      <c r="BD5" s="55">
        <f>F12</f>
        <v>2462</v>
      </c>
      <c r="BE5" s="55">
        <f>H12</f>
        <v>3364</v>
      </c>
      <c r="BF5" s="55">
        <f>J12</f>
        <v>4774</v>
      </c>
      <c r="BG5" s="55">
        <f>L12</f>
        <v>4302</v>
      </c>
      <c r="BH5" s="55">
        <f>N12</f>
        <v>3953</v>
      </c>
      <c r="BI5" s="55">
        <f>P12</f>
        <v>1681</v>
      </c>
      <c r="BJ5" s="55">
        <f>R12</f>
        <v>70</v>
      </c>
    </row>
    <row r="6" spans="1:62" ht="13.5" thickBot="1">
      <c r="A6" s="12" t="s">
        <v>10</v>
      </c>
      <c r="B6" s="13">
        <f>D6+F6+H6+J6+L6+N6+P6+R6</f>
        <v>6945</v>
      </c>
      <c r="C6" s="14">
        <f>B6/$B$11</f>
        <v>0.2577281330018184</v>
      </c>
      <c r="D6" s="83">
        <v>33</v>
      </c>
      <c r="E6" s="27">
        <v>0.12043795620437957</v>
      </c>
      <c r="F6" s="70">
        <v>332</v>
      </c>
      <c r="G6" s="27">
        <v>0.10651267244145012</v>
      </c>
      <c r="H6" s="70">
        <v>560</v>
      </c>
      <c r="I6" s="27">
        <v>0.12802926383173296</v>
      </c>
      <c r="J6" s="70">
        <v>1353</v>
      </c>
      <c r="K6" s="27">
        <v>0.21476190476190476</v>
      </c>
      <c r="L6" s="70">
        <v>1562</v>
      </c>
      <c r="M6" s="27">
        <v>0.28592348526450667</v>
      </c>
      <c r="N6" s="70">
        <v>2161</v>
      </c>
      <c r="O6" s="27">
        <v>0.3987820631112751</v>
      </c>
      <c r="P6" s="109">
        <v>904</v>
      </c>
      <c r="Q6" s="27">
        <v>0.4723092998955068</v>
      </c>
      <c r="R6" s="70">
        <v>40</v>
      </c>
      <c r="S6" s="27">
        <v>0.46511627906976744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BB6">
        <v>2011</v>
      </c>
      <c r="BC6" s="54">
        <f>D11</f>
        <v>274</v>
      </c>
      <c r="BD6" s="55">
        <f>F11</f>
        <v>3117</v>
      </c>
      <c r="BE6" s="55">
        <f>H11</f>
        <v>4374</v>
      </c>
      <c r="BF6" s="55">
        <f>J11</f>
        <v>6300</v>
      </c>
      <c r="BG6" s="55">
        <f>L11</f>
        <v>5463</v>
      </c>
      <c r="BH6" s="55">
        <f>N11</f>
        <v>5419</v>
      </c>
      <c r="BI6" s="55">
        <f>P11</f>
        <v>1914</v>
      </c>
      <c r="BJ6" s="55">
        <f>R11</f>
        <v>86</v>
      </c>
    </row>
    <row r="7" spans="1:51" ht="12.75">
      <c r="A7" s="12" t="s">
        <v>11</v>
      </c>
      <c r="B7" s="13">
        <f>D7+F7+H7+J7+L7+N7+P7+R7</f>
        <v>11256</v>
      </c>
      <c r="C7" s="14">
        <f>B7/$B$11</f>
        <v>0.4177088358629903</v>
      </c>
      <c r="D7" s="83">
        <v>158</v>
      </c>
      <c r="E7" s="27">
        <v>0.5766423357664233</v>
      </c>
      <c r="F7" s="70">
        <v>1281</v>
      </c>
      <c r="G7" s="27">
        <v>0.4109720885466795</v>
      </c>
      <c r="H7" s="70">
        <v>1548</v>
      </c>
      <c r="I7" s="27">
        <v>0.35390946502057613</v>
      </c>
      <c r="J7" s="70">
        <v>2794</v>
      </c>
      <c r="K7" s="27">
        <v>0.4434920634920635</v>
      </c>
      <c r="L7" s="70">
        <v>2634</v>
      </c>
      <c r="M7" s="27">
        <v>0.48215266337177376</v>
      </c>
      <c r="N7" s="70">
        <v>2192</v>
      </c>
      <c r="O7" s="27">
        <v>0.40450267577043736</v>
      </c>
      <c r="P7" s="109">
        <v>617</v>
      </c>
      <c r="Q7" s="27">
        <v>0.3223615464994775</v>
      </c>
      <c r="R7" s="70">
        <v>32</v>
      </c>
      <c r="S7" s="27">
        <v>0.37209302325581395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ht="12.75">
      <c r="A8" s="12" t="s">
        <v>12</v>
      </c>
      <c r="B8" s="13">
        <f>D8+F8+H8+J8+L8+N8+P8+R8</f>
        <v>2629</v>
      </c>
      <c r="C8" s="14">
        <f>B8/$B$11</f>
        <v>0.09756188072883809</v>
      </c>
      <c r="D8" s="83">
        <v>75</v>
      </c>
      <c r="E8" s="27">
        <v>0.2737226277372263</v>
      </c>
      <c r="F8" s="70">
        <v>518</v>
      </c>
      <c r="G8" s="27">
        <v>0.16618543471286493</v>
      </c>
      <c r="H8" s="70">
        <v>438</v>
      </c>
      <c r="I8" s="27">
        <v>0.10013717421124829</v>
      </c>
      <c r="J8" s="70">
        <v>593</v>
      </c>
      <c r="K8" s="27">
        <v>0.09412698412698413</v>
      </c>
      <c r="L8" s="70">
        <v>493</v>
      </c>
      <c r="M8" s="27">
        <v>0.09024345597656964</v>
      </c>
      <c r="N8" s="106">
        <v>420</v>
      </c>
      <c r="O8" s="27">
        <v>0.07750507473703636</v>
      </c>
      <c r="P8" s="109">
        <v>91</v>
      </c>
      <c r="Q8" s="27">
        <v>0.04754440961337513</v>
      </c>
      <c r="R8" s="70">
        <v>1</v>
      </c>
      <c r="S8" s="27">
        <v>0.011627906976744186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6" ht="13.5" thickBot="1">
      <c r="A9" s="37" t="s">
        <v>30</v>
      </c>
      <c r="B9" s="38">
        <f>D9+F9+H9+J9+L9+N9+P9+R9</f>
        <v>5971</v>
      </c>
      <c r="C9" s="71">
        <f>B9/$B$11</f>
        <v>0.22158310758154898</v>
      </c>
      <c r="D9" s="84">
        <v>6</v>
      </c>
      <c r="E9" s="44">
        <v>0.021897810218978103</v>
      </c>
      <c r="F9" s="72">
        <v>981</v>
      </c>
      <c r="G9" s="44">
        <v>0.314725697786333</v>
      </c>
      <c r="H9" s="72">
        <v>1819</v>
      </c>
      <c r="I9" s="44">
        <v>0.41586648376771834</v>
      </c>
      <c r="J9" s="72">
        <v>1521</v>
      </c>
      <c r="K9" s="44">
        <v>0.24142857142857144</v>
      </c>
      <c r="L9" s="72">
        <v>744</v>
      </c>
      <c r="M9" s="44">
        <v>0.13618890719384955</v>
      </c>
      <c r="N9" s="107">
        <v>609</v>
      </c>
      <c r="O9" s="44">
        <v>0.11238235836870271</v>
      </c>
      <c r="P9" s="110">
        <v>279</v>
      </c>
      <c r="Q9" s="44">
        <v>0.14576802507836992</v>
      </c>
      <c r="R9" s="72">
        <v>12</v>
      </c>
      <c r="S9" s="44">
        <v>0.13953488372093023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BC9">
        <v>2010</v>
      </c>
      <c r="BD9">
        <v>2011</v>
      </c>
    </row>
    <row r="10" spans="1:57" ht="13.5" thickBot="1">
      <c r="A10" s="8"/>
      <c r="B10" s="73"/>
      <c r="C10" s="10"/>
      <c r="D10" s="74"/>
      <c r="E10" s="75"/>
      <c r="F10" s="16"/>
      <c r="G10" s="45"/>
      <c r="H10" s="16"/>
      <c r="I10" s="26"/>
      <c r="J10" s="16"/>
      <c r="K10" s="26"/>
      <c r="L10" s="76"/>
      <c r="M10" s="26"/>
      <c r="O10" s="26"/>
      <c r="P10" s="77"/>
      <c r="Q10" s="26"/>
      <c r="R10" s="16"/>
      <c r="S10" s="26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BB10" s="35" t="s">
        <v>9</v>
      </c>
      <c r="BC10" s="75">
        <v>0.006572004221433368</v>
      </c>
      <c r="BD10" s="36">
        <f>C5</f>
        <v>0.005418042824804245</v>
      </c>
      <c r="BE10" s="36"/>
    </row>
    <row r="11" spans="1:57" ht="13.5" thickBot="1">
      <c r="A11" s="31" t="s">
        <v>14</v>
      </c>
      <c r="B11" s="34">
        <f>SUM(B5:B10)</f>
        <v>26947</v>
      </c>
      <c r="C11" s="78">
        <v>1</v>
      </c>
      <c r="D11" s="34">
        <f>SUM(D5:D10)</f>
        <v>274</v>
      </c>
      <c r="E11" s="57">
        <v>1</v>
      </c>
      <c r="F11" s="34">
        <f>SUM(F5:F10)</f>
        <v>3117</v>
      </c>
      <c r="G11" s="57">
        <v>1</v>
      </c>
      <c r="H11" s="34">
        <f>SUM(H5:H10)</f>
        <v>4374</v>
      </c>
      <c r="I11" s="57">
        <v>1</v>
      </c>
      <c r="J11" s="34">
        <f>SUM(J5:J10)</f>
        <v>6300</v>
      </c>
      <c r="K11" s="57">
        <v>1</v>
      </c>
      <c r="L11" s="34">
        <f>SUM(L5:L10)</f>
        <v>5463</v>
      </c>
      <c r="M11" s="57">
        <v>1</v>
      </c>
      <c r="N11" s="34">
        <f>SUM(N5:N10)</f>
        <v>5419</v>
      </c>
      <c r="O11" s="57">
        <v>1</v>
      </c>
      <c r="P11" s="34">
        <f>SUM(P5:P10)</f>
        <v>1914</v>
      </c>
      <c r="Q11" s="57">
        <v>1</v>
      </c>
      <c r="R11" s="34">
        <f>SUM(R5:R10)</f>
        <v>86</v>
      </c>
      <c r="S11" s="57">
        <v>1</v>
      </c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BB11" s="12" t="s">
        <v>10</v>
      </c>
      <c r="BC11" s="10">
        <v>0.2576513479804279</v>
      </c>
      <c r="BD11" s="36">
        <f>C6</f>
        <v>0.2577281330018184</v>
      </c>
      <c r="BE11" s="14"/>
    </row>
    <row r="12" spans="1:57" ht="13.5" thickBot="1">
      <c r="A12" s="80" t="s">
        <v>31</v>
      </c>
      <c r="B12" s="99">
        <v>20846</v>
      </c>
      <c r="C12" s="100"/>
      <c r="D12" s="101">
        <v>240</v>
      </c>
      <c r="E12" s="100"/>
      <c r="F12" s="101">
        <v>2462</v>
      </c>
      <c r="G12" s="100"/>
      <c r="H12" s="102">
        <v>3364</v>
      </c>
      <c r="I12" s="100"/>
      <c r="J12" s="101">
        <v>4774</v>
      </c>
      <c r="K12" s="100"/>
      <c r="L12" s="101">
        <v>4302</v>
      </c>
      <c r="M12" s="100"/>
      <c r="N12" s="101">
        <v>3953</v>
      </c>
      <c r="O12" s="100"/>
      <c r="P12" s="101">
        <v>1681</v>
      </c>
      <c r="Q12" s="100"/>
      <c r="R12" s="99">
        <v>70</v>
      </c>
      <c r="S12" s="81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BB12" s="12" t="s">
        <v>11</v>
      </c>
      <c r="BC12" s="10">
        <v>0.42526144104384533</v>
      </c>
      <c r="BD12" s="36">
        <f>C7</f>
        <v>0.4177088358629903</v>
      </c>
      <c r="BE12" s="14"/>
    </row>
    <row r="13" spans="1:56" ht="13.5" thickBot="1">
      <c r="A13" s="31" t="s">
        <v>27</v>
      </c>
      <c r="B13" s="56">
        <f>B11-B12</f>
        <v>6101</v>
      </c>
      <c r="C13" s="57"/>
      <c r="D13" s="58">
        <f>D11-D12</f>
        <v>34</v>
      </c>
      <c r="E13" s="57"/>
      <c r="F13" s="58">
        <f aca="true" t="shared" si="0" ref="F13:R13">F11-F12</f>
        <v>655</v>
      </c>
      <c r="G13" s="57"/>
      <c r="H13" s="59">
        <f t="shared" si="0"/>
        <v>1010</v>
      </c>
      <c r="I13" s="57"/>
      <c r="J13" s="58">
        <f t="shared" si="0"/>
        <v>1526</v>
      </c>
      <c r="K13" s="57"/>
      <c r="L13" s="58">
        <f t="shared" si="0"/>
        <v>1161</v>
      </c>
      <c r="M13" s="57"/>
      <c r="N13" s="58">
        <f t="shared" si="0"/>
        <v>1466</v>
      </c>
      <c r="O13" s="57"/>
      <c r="P13" s="58">
        <f t="shared" si="0"/>
        <v>233</v>
      </c>
      <c r="Q13" s="57"/>
      <c r="R13" s="56">
        <f t="shared" si="0"/>
        <v>16</v>
      </c>
      <c r="S13" s="57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BB13" s="12" t="s">
        <v>12</v>
      </c>
      <c r="BC13" s="10">
        <v>0.09013719658447664</v>
      </c>
      <c r="BD13" s="36">
        <f>C8</f>
        <v>0.09756188072883809</v>
      </c>
    </row>
    <row r="14" spans="1:56" ht="13.5" thickBot="1">
      <c r="A14" s="60" t="s">
        <v>26</v>
      </c>
      <c r="B14" s="61">
        <f>B13/B12</f>
        <v>0.2926700566055838</v>
      </c>
      <c r="C14" s="61"/>
      <c r="D14" s="62">
        <f>D13/D12</f>
        <v>0.14166666666666666</v>
      </c>
      <c r="E14" s="61"/>
      <c r="F14" s="62">
        <f aca="true" t="shared" si="1" ref="F14:R14">F13/F12</f>
        <v>0.2660438667749797</v>
      </c>
      <c r="G14" s="61"/>
      <c r="H14" s="63">
        <f t="shared" si="1"/>
        <v>0.30023781212841855</v>
      </c>
      <c r="I14" s="61"/>
      <c r="J14" s="62">
        <f t="shared" si="1"/>
        <v>0.3196480938416422</v>
      </c>
      <c r="K14" s="61"/>
      <c r="L14" s="62">
        <f t="shared" si="1"/>
        <v>0.2698744769874477</v>
      </c>
      <c r="M14" s="61"/>
      <c r="N14" s="62">
        <f t="shared" si="1"/>
        <v>0.37085757652415885</v>
      </c>
      <c r="O14" s="61"/>
      <c r="P14" s="62">
        <f t="shared" si="1"/>
        <v>0.1386079714455681</v>
      </c>
      <c r="Q14" s="61"/>
      <c r="R14" s="61">
        <f t="shared" si="1"/>
        <v>0.22857142857142856</v>
      </c>
      <c r="S14" s="6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BB14" s="37" t="s">
        <v>13</v>
      </c>
      <c r="BC14" s="111">
        <v>0.22037801016981676</v>
      </c>
      <c r="BD14" s="36">
        <f>C9</f>
        <v>0.22158310758154898</v>
      </c>
    </row>
    <row r="15" spans="1:54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103" t="s">
        <v>29</v>
      </c>
      <c r="BB15" s="41" t="s">
        <v>25</v>
      </c>
    </row>
    <row r="16" spans="1:55" ht="12.75">
      <c r="A16" s="126"/>
      <c r="B16" s="12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BB16" s="1">
        <v>2005</v>
      </c>
      <c r="BC16" s="1">
        <v>2004</v>
      </c>
    </row>
    <row r="17" spans="1:58" ht="15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BA17" s="1" t="s">
        <v>1</v>
      </c>
      <c r="BB17">
        <v>3328</v>
      </c>
      <c r="BC17">
        <v>4146</v>
      </c>
      <c r="BF17" s="64" t="s">
        <v>29</v>
      </c>
    </row>
    <row r="18" spans="1:55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BA18" s="1" t="s">
        <v>2</v>
      </c>
      <c r="BB18">
        <v>30855</v>
      </c>
      <c r="BC18">
        <v>29264</v>
      </c>
    </row>
    <row r="19" spans="1:5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BA19" s="1" t="s">
        <v>3</v>
      </c>
      <c r="BB19">
        <v>46148</v>
      </c>
      <c r="BC19">
        <v>44589</v>
      </c>
    </row>
    <row r="20" spans="1:55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BA20" s="1" t="s">
        <v>4</v>
      </c>
      <c r="BB20">
        <v>92307</v>
      </c>
      <c r="BC20">
        <v>90260</v>
      </c>
    </row>
    <row r="21" spans="1:55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BA21" s="1" t="s">
        <v>5</v>
      </c>
      <c r="BB21">
        <v>90893</v>
      </c>
      <c r="BC21">
        <v>87809</v>
      </c>
    </row>
    <row r="22" spans="1:55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BA22" s="1" t="s">
        <v>6</v>
      </c>
      <c r="BB22">
        <v>61358</v>
      </c>
      <c r="BC22">
        <v>59441</v>
      </c>
    </row>
    <row r="23" spans="1:55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BA23" s="1" t="s">
        <v>7</v>
      </c>
      <c r="BB23">
        <v>13124</v>
      </c>
      <c r="BC23">
        <v>13129</v>
      </c>
    </row>
    <row r="24" spans="1:55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BA24" s="1" t="s">
        <v>8</v>
      </c>
      <c r="BB24">
        <v>10018</v>
      </c>
      <c r="BC24">
        <v>9363</v>
      </c>
    </row>
    <row r="25" spans="1:55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BB25">
        <f>SUM(BB17:BB24)</f>
        <v>348031</v>
      </c>
      <c r="BC25">
        <f>SUM(BC17:BC24)</f>
        <v>338001</v>
      </c>
    </row>
    <row r="26" spans="1:51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51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51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5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</row>
  </sheetData>
  <sheetProtection/>
  <mergeCells count="11">
    <mergeCell ref="R3:S3"/>
    <mergeCell ref="P3:Q3"/>
    <mergeCell ref="N3:O3"/>
    <mergeCell ref="J3:K3"/>
    <mergeCell ref="L3:M3"/>
    <mergeCell ref="A16:B16"/>
    <mergeCell ref="H3:I3"/>
    <mergeCell ref="B3:C3"/>
    <mergeCell ref="D3:E3"/>
    <mergeCell ref="F3:G3"/>
    <mergeCell ref="A1:O1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2011-11-02T11:33:05Z</cp:lastPrinted>
  <dcterms:created xsi:type="dcterms:W3CDTF">2003-11-05T09:55:20Z</dcterms:created>
  <dcterms:modified xsi:type="dcterms:W3CDTF">2011-11-03T11:23:06Z</dcterms:modified>
  <cp:category/>
  <cp:version/>
  <cp:contentType/>
  <cp:contentStatus/>
</cp:coreProperties>
</file>